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лендарь выплат" sheetId="1" state="visible" r:id="rId1"/>
    <sheet name="Калькулятор" sheetId="2" state="visible" r:id="rId2"/>
    <sheet name="Праздник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FFF3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2" borderId="0" pivotButton="0" quotePrefix="0" xfId="0"/>
    <xf numFmtId="0" fontId="2" fillId="0" borderId="0" applyAlignment="1" pivotButton="0" quotePrefix="0" xfId="0">
      <alignment vertical="center" wrapText="1"/>
    </xf>
    <xf numFmtId="165" fontId="0" fillId="0" borderId="0" pivotButton="0" quotePrefix="0" xfId="0"/>
    <xf numFmtId="165" fontId="0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Календарь выплат Wildberries по неделям, сентябрь–декабрь 2026 (по оферте WB от 17.08.2026)</t>
        </is>
      </c>
    </row>
    <row r="2">
      <c r="A2" t="inlineStr">
        <is>
          <t>Жёлтые ячейки можно менять. Праздники РФ для расчёта рабочих дней — на листе «Праздники».</t>
        </is>
      </c>
    </row>
    <row r="4">
      <c r="A4" s="2" t="inlineStr">
        <is>
          <t>Дней на отчёт после недели (оферта п. 5.5: до 7; факт по нашим данным: 1)</t>
        </is>
      </c>
      <c r="B4" s="3" t="n">
        <v>1</v>
      </c>
    </row>
    <row r="5">
      <c r="A5" s="2" t="inlineStr">
        <is>
          <t>Дней на утверждение отчёта (оферта п. 5.6)</t>
        </is>
      </c>
      <c r="B5" s="3" t="n">
        <v>14</v>
      </c>
    </row>
    <row r="6">
      <c r="A6" s="2" t="inlineStr">
        <is>
          <t>Рабочих дней на перевод после заявки (оферта п. 5.7)</t>
        </is>
      </c>
      <c r="B6" s="3" t="n">
        <v>7</v>
      </c>
    </row>
    <row r="7">
      <c r="A7" s="2" t="inlineStr">
        <is>
          <t>Предел ФАС: календарных дней с момента реализации</t>
        </is>
      </c>
      <c r="B7" s="3" t="n">
        <v>30</v>
      </c>
    </row>
    <row r="9" ht="32" customHeight="1">
      <c r="A9" s="4" t="inlineStr">
        <is>
          <t>Неделя продаж</t>
        </is>
      </c>
      <c r="B9" s="4" t="inlineStr">
        <is>
          <t>Конец недели</t>
        </is>
      </c>
      <c r="C9" s="4" t="inlineStr">
        <is>
          <t>Отчёт не позже</t>
        </is>
      </c>
      <c r="D9" s="4" t="inlineStr">
        <is>
          <t>Отчёт утверждён</t>
        </is>
      </c>
      <c r="E9" s="4" t="inlineStr">
        <is>
          <t>Можно подать заявку</t>
        </is>
      </c>
      <c r="F9" s="4" t="inlineStr">
        <is>
          <t>Деньги не позже</t>
        </is>
      </c>
      <c r="G9" s="4" t="inlineStr">
        <is>
          <t>Дней от первой продажи</t>
        </is>
      </c>
      <c r="H9" s="4" t="inlineStr">
        <is>
          <t>Предел ФАС для первой продажи</t>
        </is>
      </c>
    </row>
    <row r="10">
      <c r="A10" t="inlineStr">
        <is>
          <t>07.09–13.09</t>
        </is>
      </c>
      <c r="B10" s="5" t="n">
        <v>46278</v>
      </c>
      <c r="C10" s="5">
        <f>B10+$B$4</f>
        <v/>
      </c>
      <c r="D10" s="5">
        <f>B10+$B$5</f>
        <v/>
      </c>
      <c r="E10" s="5">
        <f>D10+1</f>
        <v/>
      </c>
      <c r="F10" s="5">
        <f>WORKDAY(E10,$B$6,Праздники!$A$2:$A$20)</f>
        <v/>
      </c>
      <c r="G10">
        <f>F10-(B10-6)</f>
        <v/>
      </c>
      <c r="H10" s="5">
        <f>(B10-6)+$B$7</f>
        <v/>
      </c>
    </row>
    <row r="11">
      <c r="A11" t="inlineStr">
        <is>
          <t>14.09–20.09</t>
        </is>
      </c>
      <c r="B11" s="5" t="n">
        <v>46285</v>
      </c>
      <c r="C11" s="5">
        <f>B11+$B$4</f>
        <v/>
      </c>
      <c r="D11" s="5">
        <f>B11+$B$5</f>
        <v/>
      </c>
      <c r="E11" s="5">
        <f>D11+1</f>
        <v/>
      </c>
      <c r="F11" s="5">
        <f>WORKDAY(E11,$B$6,Праздники!$A$2:$A$20)</f>
        <v/>
      </c>
      <c r="G11">
        <f>F11-(B11-6)</f>
        <v/>
      </c>
      <c r="H11" s="5">
        <f>(B11-6)+$B$7</f>
        <v/>
      </c>
    </row>
    <row r="12">
      <c r="A12" t="inlineStr">
        <is>
          <t>21.09–27.09</t>
        </is>
      </c>
      <c r="B12" s="5" t="n">
        <v>46292</v>
      </c>
      <c r="C12" s="5">
        <f>B12+$B$4</f>
        <v/>
      </c>
      <c r="D12" s="5">
        <f>B12+$B$5</f>
        <v/>
      </c>
      <c r="E12" s="5">
        <f>D12+1</f>
        <v/>
      </c>
      <c r="F12" s="5">
        <f>WORKDAY(E12,$B$6,Праздники!$A$2:$A$20)</f>
        <v/>
      </c>
      <c r="G12">
        <f>F12-(B12-6)</f>
        <v/>
      </c>
      <c r="H12" s="5">
        <f>(B12-6)+$B$7</f>
        <v/>
      </c>
    </row>
    <row r="13">
      <c r="A13" t="inlineStr">
        <is>
          <t>28.09–04.10</t>
        </is>
      </c>
      <c r="B13" s="5" t="n">
        <v>46299</v>
      </c>
      <c r="C13" s="5">
        <f>B13+$B$4</f>
        <v/>
      </c>
      <c r="D13" s="5">
        <f>B13+$B$5</f>
        <v/>
      </c>
      <c r="E13" s="5">
        <f>D13+1</f>
        <v/>
      </c>
      <c r="F13" s="5">
        <f>WORKDAY(E13,$B$6,Праздники!$A$2:$A$20)</f>
        <v/>
      </c>
      <c r="G13">
        <f>F13-(B13-6)</f>
        <v/>
      </c>
      <c r="H13" s="5">
        <f>(B13-6)+$B$7</f>
        <v/>
      </c>
    </row>
    <row r="14">
      <c r="A14" t="inlineStr">
        <is>
          <t>05.10–11.10</t>
        </is>
      </c>
      <c r="B14" s="5" t="n">
        <v>46306</v>
      </c>
      <c r="C14" s="5">
        <f>B14+$B$4</f>
        <v/>
      </c>
      <c r="D14" s="5">
        <f>B14+$B$5</f>
        <v/>
      </c>
      <c r="E14" s="5">
        <f>D14+1</f>
        <v/>
      </c>
      <c r="F14" s="5">
        <f>WORKDAY(E14,$B$6,Праздники!$A$2:$A$20)</f>
        <v/>
      </c>
      <c r="G14">
        <f>F14-(B14-6)</f>
        <v/>
      </c>
      <c r="H14" s="5">
        <f>(B14-6)+$B$7</f>
        <v/>
      </c>
    </row>
    <row r="15">
      <c r="A15" t="inlineStr">
        <is>
          <t>12.10–18.10</t>
        </is>
      </c>
      <c r="B15" s="5" t="n">
        <v>46313</v>
      </c>
      <c r="C15" s="5">
        <f>B15+$B$4</f>
        <v/>
      </c>
      <c r="D15" s="5">
        <f>B15+$B$5</f>
        <v/>
      </c>
      <c r="E15" s="5">
        <f>D15+1</f>
        <v/>
      </c>
      <c r="F15" s="5">
        <f>WORKDAY(E15,$B$6,Праздники!$A$2:$A$20)</f>
        <v/>
      </c>
      <c r="G15">
        <f>F15-(B15-6)</f>
        <v/>
      </c>
      <c r="H15" s="5">
        <f>(B15-6)+$B$7</f>
        <v/>
      </c>
    </row>
    <row r="16">
      <c r="A16" t="inlineStr">
        <is>
          <t>19.10–25.10</t>
        </is>
      </c>
      <c r="B16" s="5" t="n">
        <v>46320</v>
      </c>
      <c r="C16" s="5">
        <f>B16+$B$4</f>
        <v/>
      </c>
      <c r="D16" s="5">
        <f>B16+$B$5</f>
        <v/>
      </c>
      <c r="E16" s="5">
        <f>D16+1</f>
        <v/>
      </c>
      <c r="F16" s="5">
        <f>WORKDAY(E16,$B$6,Праздники!$A$2:$A$20)</f>
        <v/>
      </c>
      <c r="G16">
        <f>F16-(B16-6)</f>
        <v/>
      </c>
      <c r="H16" s="5">
        <f>(B16-6)+$B$7</f>
        <v/>
      </c>
    </row>
    <row r="17">
      <c r="A17" t="inlineStr">
        <is>
          <t>26.10–01.11</t>
        </is>
      </c>
      <c r="B17" s="5" t="n">
        <v>46327</v>
      </c>
      <c r="C17" s="5">
        <f>B17+$B$4</f>
        <v/>
      </c>
      <c r="D17" s="5">
        <f>B17+$B$5</f>
        <v/>
      </c>
      <c r="E17" s="5">
        <f>D17+1</f>
        <v/>
      </c>
      <c r="F17" s="5">
        <f>WORKDAY(E17,$B$6,Праздники!$A$2:$A$20)</f>
        <v/>
      </c>
      <c r="G17">
        <f>F17-(B17-6)</f>
        <v/>
      </c>
      <c r="H17" s="5">
        <f>(B17-6)+$B$7</f>
        <v/>
      </c>
    </row>
    <row r="18">
      <c r="A18" t="inlineStr">
        <is>
          <t>02.11–08.11</t>
        </is>
      </c>
      <c r="B18" s="5" t="n">
        <v>46334</v>
      </c>
      <c r="C18" s="5">
        <f>B18+$B$4</f>
        <v/>
      </c>
      <c r="D18" s="5">
        <f>B18+$B$5</f>
        <v/>
      </c>
      <c r="E18" s="5">
        <f>D18+1</f>
        <v/>
      </c>
      <c r="F18" s="5">
        <f>WORKDAY(E18,$B$6,Праздники!$A$2:$A$20)</f>
        <v/>
      </c>
      <c r="G18">
        <f>F18-(B18-6)</f>
        <v/>
      </c>
      <c r="H18" s="5">
        <f>(B18-6)+$B$7</f>
        <v/>
      </c>
    </row>
    <row r="19">
      <c r="A19" t="inlineStr">
        <is>
          <t>09.11–15.11</t>
        </is>
      </c>
      <c r="B19" s="5" t="n">
        <v>46341</v>
      </c>
      <c r="C19" s="5">
        <f>B19+$B$4</f>
        <v/>
      </c>
      <c r="D19" s="5">
        <f>B19+$B$5</f>
        <v/>
      </c>
      <c r="E19" s="5">
        <f>D19+1</f>
        <v/>
      </c>
      <c r="F19" s="5">
        <f>WORKDAY(E19,$B$6,Праздники!$A$2:$A$20)</f>
        <v/>
      </c>
      <c r="G19">
        <f>F19-(B19-6)</f>
        <v/>
      </c>
      <c r="H19" s="5">
        <f>(B19-6)+$B$7</f>
        <v/>
      </c>
    </row>
    <row r="20">
      <c r="A20" t="inlineStr">
        <is>
          <t>16.11–22.11</t>
        </is>
      </c>
      <c r="B20" s="5" t="n">
        <v>46348</v>
      </c>
      <c r="C20" s="5">
        <f>B20+$B$4</f>
        <v/>
      </c>
      <c r="D20" s="5">
        <f>B20+$B$5</f>
        <v/>
      </c>
      <c r="E20" s="5">
        <f>D20+1</f>
        <v/>
      </c>
      <c r="F20" s="5">
        <f>WORKDAY(E20,$B$6,Праздники!$A$2:$A$20)</f>
        <v/>
      </c>
      <c r="G20">
        <f>F20-(B20-6)</f>
        <v/>
      </c>
      <c r="H20" s="5">
        <f>(B20-6)+$B$7</f>
        <v/>
      </c>
    </row>
    <row r="21">
      <c r="A21" t="inlineStr">
        <is>
          <t>23.11–29.11</t>
        </is>
      </c>
      <c r="B21" s="5" t="n">
        <v>46355</v>
      </c>
      <c r="C21" s="5">
        <f>B21+$B$4</f>
        <v/>
      </c>
      <c r="D21" s="5">
        <f>B21+$B$5</f>
        <v/>
      </c>
      <c r="E21" s="5">
        <f>D21+1</f>
        <v/>
      </c>
      <c r="F21" s="5">
        <f>WORKDAY(E21,$B$6,Праздники!$A$2:$A$20)</f>
        <v/>
      </c>
      <c r="G21">
        <f>F21-(B21-6)</f>
        <v/>
      </c>
      <c r="H21" s="5">
        <f>(B21-6)+$B$7</f>
        <v/>
      </c>
    </row>
    <row r="22">
      <c r="A22" t="inlineStr">
        <is>
          <t>30.11–06.12</t>
        </is>
      </c>
      <c r="B22" s="5" t="n">
        <v>46362</v>
      </c>
      <c r="C22" s="5">
        <f>B22+$B$4</f>
        <v/>
      </c>
      <c r="D22" s="5">
        <f>B22+$B$5</f>
        <v/>
      </c>
      <c r="E22" s="5">
        <f>D22+1</f>
        <v/>
      </c>
      <c r="F22" s="5">
        <f>WORKDAY(E22,$B$6,Праздники!$A$2:$A$20)</f>
        <v/>
      </c>
      <c r="G22">
        <f>F22-(B22-6)</f>
        <v/>
      </c>
      <c r="H22" s="5">
        <f>(B22-6)+$B$7</f>
        <v/>
      </c>
    </row>
    <row r="23">
      <c r="A23" t="inlineStr">
        <is>
          <t>07.12–13.12</t>
        </is>
      </c>
      <c r="B23" s="5" t="n">
        <v>46369</v>
      </c>
      <c r="C23" s="5">
        <f>B23+$B$4</f>
        <v/>
      </c>
      <c r="D23" s="5">
        <f>B23+$B$5</f>
        <v/>
      </c>
      <c r="E23" s="5">
        <f>D23+1</f>
        <v/>
      </c>
      <c r="F23" s="5">
        <f>WORKDAY(E23,$B$6,Праздники!$A$2:$A$20)</f>
        <v/>
      </c>
      <c r="G23">
        <f>F23-(B23-6)</f>
        <v/>
      </c>
      <c r="H23" s="5">
        <f>(B23-6)+$B$7</f>
        <v/>
      </c>
    </row>
    <row r="24">
      <c r="A24" t="inlineStr">
        <is>
          <t>14.12–20.12</t>
        </is>
      </c>
      <c r="B24" s="5" t="n">
        <v>46376</v>
      </c>
      <c r="C24" s="5">
        <f>B24+$B$4</f>
        <v/>
      </c>
      <c r="D24" s="5">
        <f>B24+$B$5</f>
        <v/>
      </c>
      <c r="E24" s="5">
        <f>D24+1</f>
        <v/>
      </c>
      <c r="F24" s="5">
        <f>WORKDAY(E24,$B$6,Праздники!$A$2:$A$20)</f>
        <v/>
      </c>
      <c r="G24">
        <f>F24-(B24-6)</f>
        <v/>
      </c>
      <c r="H24" s="5">
        <f>(B24-6)+$B$7</f>
        <v/>
      </c>
    </row>
    <row r="25">
      <c r="A25" t="inlineStr">
        <is>
          <t>21.12–27.12</t>
        </is>
      </c>
      <c r="B25" s="5" t="n">
        <v>46383</v>
      </c>
      <c r="C25" s="5">
        <f>B25+$B$4</f>
        <v/>
      </c>
      <c r="D25" s="5">
        <f>B25+$B$5</f>
        <v/>
      </c>
      <c r="E25" s="5">
        <f>D25+1</f>
        <v/>
      </c>
      <c r="F25" s="5">
        <f>WORKDAY(E25,$B$6,Праздники!$A$2:$A$20)</f>
        <v/>
      </c>
      <c r="G25">
        <f>F25-(B25-6)</f>
        <v/>
      </c>
      <c r="H25" s="5">
        <f>(B25-6)+$B$7</f>
        <v/>
      </c>
    </row>
    <row r="26">
      <c r="A26" t="inlineStr">
        <is>
          <t>28.12–03.01</t>
        </is>
      </c>
      <c r="B26" s="5" t="n">
        <v>46390</v>
      </c>
      <c r="C26" s="5">
        <f>B26+$B$4</f>
        <v/>
      </c>
      <c r="D26" s="5">
        <f>B26+$B$5</f>
        <v/>
      </c>
      <c r="E26" s="5">
        <f>D26+1</f>
        <v/>
      </c>
      <c r="F26" s="5">
        <f>WORKDAY(E26,$B$6,Праздники!$A$2:$A$20)</f>
        <v/>
      </c>
      <c r="G26">
        <f>F26-(B26-6)</f>
        <v/>
      </c>
      <c r="H26" s="5">
        <f>(B26-6)+$B$7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</cols>
  <sheetData>
    <row r="1">
      <c r="A1" s="1" t="inlineStr">
        <is>
          <t>Когда придут деньги за продажу в конкретный день</t>
        </is>
      </c>
    </row>
    <row r="3">
      <c r="A3" t="inlineStr">
        <is>
          <t>Дата продажи</t>
        </is>
      </c>
      <c r="B3" s="6" t="n">
        <v>46281</v>
      </c>
    </row>
    <row r="4">
      <c r="A4" t="inlineStr">
        <is>
          <t>Конец отчётной недели (воскресенье)</t>
        </is>
      </c>
      <c r="B4" s="5">
        <f>B3+(7-WEEKDAY(B3,2))</f>
        <v/>
      </c>
    </row>
    <row r="5">
      <c r="A5" t="inlineStr">
        <is>
          <t>Отчёт не позже</t>
        </is>
      </c>
      <c r="B5" s="5">
        <f>'Календарь выплат'!$B$4+B4</f>
        <v/>
      </c>
    </row>
    <row r="6">
      <c r="A6" t="inlineStr">
        <is>
          <t>Отчёт утверждён</t>
        </is>
      </c>
      <c r="B6" s="5">
        <f>B4+'Календарь выплат'!$B$5</f>
        <v/>
      </c>
    </row>
    <row r="7">
      <c r="A7" t="inlineStr">
        <is>
          <t>Можно подать заявку</t>
        </is>
      </c>
      <c r="B7" s="5">
        <f>B6+1</f>
        <v/>
      </c>
    </row>
    <row r="8">
      <c r="A8" t="inlineStr">
        <is>
          <t>Деньги на счёте не позже</t>
        </is>
      </c>
      <c r="B8" s="5">
        <f>WORKDAY(B7,'Календарь выплат'!$B$6,Праздники!$A$2:$A$20)</f>
        <v/>
      </c>
    </row>
    <row r="9">
      <c r="A9" t="inlineStr">
        <is>
          <t>Дней ожидания от продажи</t>
        </is>
      </c>
      <c r="B9">
        <f>B8-B3</f>
        <v/>
      </c>
    </row>
    <row r="10">
      <c r="A10" t="inlineStr">
        <is>
          <t>Предел ФАС (30 дней с продажи)</t>
        </is>
      </c>
      <c r="B10" s="5">
        <f>'Калькулятор'!B3+'Календарь выплат'!$B$7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>
      <c r="A1" s="7" t="inlineStr">
        <is>
          <t>Нерабочие праздничные дни РФ (сентябрь–декабрь 2026)</t>
        </is>
      </c>
    </row>
    <row r="2">
      <c r="A2" s="5" t="n">
        <v>46330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2026-09-04T21:16:35Z</dcterms:created>
  <dcterms:modified xsi:type="dcterms:W3CDTF">2026-09-04T21:16:35Z</dcterms:modified>
</cp:coreProperties>
</file>