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Юнит-экономика W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6"/>
    </font>
    <font>
      <color rgb="0064748B"/>
    </font>
    <font>
      <b val="1"/>
      <sz val="12"/>
    </font>
    <font>
      <b val="1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0" fillId="2" borderId="1" pivotButton="0" quotePrefix="0" xfId="0"/>
    <xf numFmtId="4" fontId="0" fillId="0" borderId="1" pivotButton="0" quotePrefix="0" xfId="0"/>
    <xf numFmtId="0" fontId="4" fillId="0" borderId="0" pivotButton="0" quotePrefix="0" xfId="0"/>
    <xf numFmtId="4" fontId="5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Юнит-экономика Вайлдберриз</t>
        </is>
      </c>
    </row>
    <row r="2">
      <c r="A2" s="2" t="inlineStr">
        <is>
          <t>pseller.ru · заполняйте только жёлтые ячейки</t>
        </is>
      </c>
    </row>
    <row r="4">
      <c r="A4" s="3" t="inlineStr">
        <is>
          <t>ВВОДНЫЕ</t>
        </is>
      </c>
    </row>
    <row r="5">
      <c r="A5" s="4" t="inlineStr">
        <is>
          <t>Цена продажи, ₽</t>
        </is>
      </c>
      <c r="B5" s="5" t="n">
        <v>1500</v>
      </c>
    </row>
    <row r="6">
      <c r="A6" s="4" t="inlineStr">
        <is>
          <t>Комиссия WB, % (кабинет → Тарифы)</t>
        </is>
      </c>
      <c r="B6" s="5" t="n">
        <v>20</v>
      </c>
    </row>
    <row r="7">
      <c r="A7" s="4" t="inlineStr">
        <is>
          <t>Логистика к покупателю, ₽</t>
        </is>
      </c>
      <c r="B7" s="5" t="n">
        <v>60</v>
      </c>
    </row>
    <row r="8">
      <c r="A8" s="4" t="inlineStr">
        <is>
          <t>Обратная логистика, ₽</t>
        </is>
      </c>
      <c r="B8" s="5" t="n">
        <v>50</v>
      </c>
    </row>
    <row r="9">
      <c r="A9" s="4" t="inlineStr">
        <is>
          <t>Процент выкупа, %</t>
        </is>
      </c>
      <c r="B9" s="5" t="n">
        <v>85</v>
      </c>
    </row>
    <row r="10">
      <c r="A10" s="4" t="inlineStr">
        <is>
          <t>Хранение, ₽/ед в день</t>
        </is>
      </c>
      <c r="B10" s="5" t="n">
        <v>0.5</v>
      </c>
    </row>
    <row r="11">
      <c r="A11" s="4" t="inlineStr">
        <is>
          <t>Оборачиваемость, дней</t>
        </is>
      </c>
      <c r="B11" s="5" t="n">
        <v>45</v>
      </c>
    </row>
    <row r="12">
      <c r="A12" s="4" t="inlineStr">
        <is>
          <t>CPO (расход рекламы / заказы из неё), ₽</t>
        </is>
      </c>
      <c r="B12" s="5" t="n">
        <v>250</v>
      </c>
    </row>
    <row r="13">
      <c r="A13" s="4" t="inlineStr">
        <is>
          <t>Доля заказов из рекламы, %</t>
        </is>
      </c>
      <c r="B13" s="5" t="n">
        <v>40</v>
      </c>
    </row>
    <row r="14">
      <c r="A14" s="4" t="inlineStr">
        <is>
          <t>Штрафы и прочие удержания, ₽/ед</t>
        </is>
      </c>
      <c r="B14" s="5" t="n">
        <v>10</v>
      </c>
    </row>
    <row r="15">
      <c r="A15" s="4" t="inlineStr">
        <is>
          <t>Налог (УСН с выручки), %</t>
        </is>
      </c>
      <c r="B15" s="5" t="n">
        <v>6</v>
      </c>
    </row>
    <row r="16">
      <c r="A16" s="4" t="inlineStr">
        <is>
          <t>Себестоимость единицы, ₽</t>
        </is>
      </c>
      <c r="B16" s="5" t="n">
        <v>500</v>
      </c>
    </row>
    <row r="18">
      <c r="A18" s="3" t="inlineStr">
        <is>
          <t>РАСЧЁТ НА ОДНУ ПРОДАЖУ</t>
        </is>
      </c>
    </row>
    <row r="19">
      <c r="A19" s="4" t="inlineStr">
        <is>
          <t>Комиссия WB, ₽</t>
        </is>
      </c>
      <c r="B19" s="6">
        <f>B5*B6/100</f>
        <v/>
      </c>
    </row>
    <row r="20">
      <c r="A20" s="4" t="inlineStr">
        <is>
          <t>Логистика на продажу (с учётом выкупа), ₽</t>
        </is>
      </c>
      <c r="B20" s="6">
        <f>B7+(B7+B8)*(1-B9/100)/(B9/100)</f>
        <v/>
      </c>
    </row>
    <row r="21">
      <c r="A21" s="4" t="inlineStr">
        <is>
          <t>Хранение на единицу, ₽</t>
        </is>
      </c>
      <c r="B21" s="6">
        <f>B10*B11</f>
        <v/>
      </c>
    </row>
    <row r="22">
      <c r="A22" s="4" t="inlineStr">
        <is>
          <t>Реклама на продажу, ₽</t>
        </is>
      </c>
      <c r="B22" s="6">
        <f>B12*B13/100</f>
        <v/>
      </c>
    </row>
    <row r="23">
      <c r="A23" s="4" t="inlineStr">
        <is>
          <t>Штрафы и удержания, ₽</t>
        </is>
      </c>
      <c r="B23" s="6">
        <f>B14</f>
        <v/>
      </c>
    </row>
    <row r="24">
      <c r="A24" s="4" t="inlineStr">
        <is>
          <t>Налог, ₽</t>
        </is>
      </c>
      <c r="B24" s="6">
        <f>B5*B15/100</f>
        <v/>
      </c>
    </row>
    <row r="25">
      <c r="A25" s="4" t="inlineStr">
        <is>
          <t>Себестоимость, ₽</t>
        </is>
      </c>
      <c r="B25" s="6">
        <f>B16</f>
        <v/>
      </c>
    </row>
    <row r="27">
      <c r="A27" s="3" t="inlineStr">
        <is>
          <t>ИТОГ</t>
        </is>
      </c>
    </row>
    <row r="28">
      <c r="A28" s="7" t="inlineStr">
        <is>
          <t>Чистая прибыль с продажи, ₽</t>
        </is>
      </c>
      <c r="B28" s="8">
        <f>B5-SUM(B19:B25)</f>
        <v/>
      </c>
    </row>
    <row r="29">
      <c r="A29" s="7" t="inlineStr">
        <is>
          <t>Маржа, % от цены</t>
        </is>
      </c>
      <c r="B29" s="8">
        <f>(B5-SUM(B19:B25))/B5*100</f>
        <v/>
      </c>
    </row>
    <row r="30">
      <c r="A30" s="7" t="inlineStr">
        <is>
          <t>Предельный ДРР (порог безубыточной рекламы), %</t>
        </is>
      </c>
      <c r="B30" s="8">
        <f>(B5-SUM(B19:B25)+B22)/B5*100</f>
        <v/>
      </c>
    </row>
    <row r="31">
      <c r="A31" s="7" t="inlineStr">
        <is>
          <t>Безубыточная цена при текущих расходах, ₽</t>
        </is>
      </c>
      <c r="B31" s="8">
        <f>(B20+B21+B22+B23+B25)/(1-B15/100-B6/100)</f>
        <v/>
      </c>
    </row>
    <row r="33">
      <c r="A33" s="2" t="inlineStr">
        <is>
          <t>Модель для планирования. Факт сверяйте с еженедельным отчётом реализации WB:</t>
        </is>
      </c>
    </row>
    <row r="34">
      <c r="A34" s="2" t="inlineStr">
        <is>
          <t>штрафы и корректировки приходят задним числом. Автоматическая сверка: pseller.ru (2 месяца бесплатно, промокод PARUS60)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2026-08-29T16:11:05Z</dcterms:created>
  <dcterms:modified xsi:type="dcterms:W3CDTF">2026-09-05T14:44:21Z</dcterms:modified>
</cp:coreProperties>
</file>